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0545"/>
  </bookViews>
  <sheets>
    <sheet name="Expenditure" sheetId="1" r:id="rId1"/>
    <sheet name="Funding 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1" l="1"/>
  <c r="F20" i="1"/>
  <c r="G37" i="1" l="1"/>
  <c r="F37" i="1"/>
  <c r="G33" i="1"/>
  <c r="F33" i="1"/>
  <c r="H36" i="1"/>
  <c r="H37" i="1" s="1"/>
  <c r="H35" i="1"/>
  <c r="H32" i="1"/>
  <c r="H31" i="1"/>
  <c r="H7" i="1"/>
  <c r="G28" i="1"/>
  <c r="F28" i="1"/>
  <c r="H27" i="1"/>
  <c r="H26" i="1"/>
  <c r="H28" i="1" s="1"/>
  <c r="G23" i="1"/>
  <c r="F23" i="1"/>
  <c r="H21" i="1"/>
  <c r="H22" i="1"/>
  <c r="H20" i="1"/>
  <c r="G17" i="1"/>
  <c r="F17" i="1"/>
  <c r="H16" i="1"/>
  <c r="H15" i="1"/>
  <c r="H14" i="1"/>
  <c r="H9" i="1"/>
  <c r="H6" i="1"/>
  <c r="H5" i="1"/>
  <c r="H17" i="1" l="1"/>
  <c r="H33" i="1"/>
  <c r="H23" i="1"/>
  <c r="F10" i="1"/>
  <c r="G10" i="1"/>
  <c r="H10" i="1" l="1"/>
  <c r="H40" i="1" s="1"/>
</calcChain>
</file>

<file path=xl/sharedStrings.xml><?xml version="1.0" encoding="utf-8"?>
<sst xmlns="http://schemas.openxmlformats.org/spreadsheetml/2006/main" count="56" uniqueCount="44">
  <si>
    <t>Year</t>
  </si>
  <si>
    <t>Project</t>
  </si>
  <si>
    <t>Original  Budget Agreed</t>
  </si>
  <si>
    <t>Revised Proposal</t>
  </si>
  <si>
    <t>Notes</t>
  </si>
  <si>
    <t>2018/19</t>
  </si>
  <si>
    <t>Skidmore Way, Rickmansworth</t>
  </si>
  <si>
    <t xml:space="preserve">Croxley Green Skate Park – removal of existing park and creation of new skate area </t>
  </si>
  <si>
    <t>Procurement complete. Installation due to be completed by the end of July 2018</t>
  </si>
  <si>
    <t>Agreed capital funding of £100k carried forward from 2017/18 and £100k from 2018/19, £32,871 S106 funding. Unsuccessful with Sport England Funding bid</t>
  </si>
  <si>
    <t>Chorleywood Play Area</t>
  </si>
  <si>
    <t>This is an estimate time based on planning approval, Section 38 approval, Parish Council approval</t>
  </si>
  <si>
    <t xml:space="preserve">2018/19 Total </t>
  </si>
  <si>
    <t>Difference</t>
  </si>
  <si>
    <t>2019/20</t>
  </si>
  <si>
    <t>Denham Way, Maple Cross</t>
  </si>
  <si>
    <t>Very small play area – toddler equipment</t>
  </si>
  <si>
    <t xml:space="preserve">The Swillet, Chorleywood </t>
  </si>
  <si>
    <t>As agreed by Members in June 2016</t>
  </si>
  <si>
    <t>Delayed a year (from 2018/19 to 2019/20)  due to the process of submitting an application to the Planning Inspectorate</t>
  </si>
  <si>
    <t xml:space="preserve">2019/20 Total </t>
  </si>
  <si>
    <t>2020/21</t>
  </si>
  <si>
    <t>Leavesden Country Park</t>
  </si>
  <si>
    <t>The Swillet, Chorleywood</t>
  </si>
  <si>
    <t>Total 2020/21</t>
  </si>
  <si>
    <t>2021/22</t>
  </si>
  <si>
    <t>General Upgrading of play areas</t>
  </si>
  <si>
    <t>Oxhey Playing Fields</t>
  </si>
  <si>
    <t>Total 2021/22</t>
  </si>
  <si>
    <t>Linked to the proposed new Management Plan and may include a new skate facility or play provision, dependent on community preference.</t>
  </si>
  <si>
    <t>To upgrade elements within play areas refurbished since 2008</t>
  </si>
  <si>
    <t>2022/23</t>
  </si>
  <si>
    <t xml:space="preserve">Oxhey Playing Fields </t>
  </si>
  <si>
    <t>2023/24</t>
  </si>
  <si>
    <t>Fearney Mead, Mill End</t>
  </si>
  <si>
    <t>Lincoln Drive, South Oxhey</t>
  </si>
  <si>
    <t>These would be smaller projects</t>
  </si>
  <si>
    <t>Total 2022/23</t>
  </si>
  <si>
    <t>Total 2023/24</t>
  </si>
  <si>
    <t xml:space="preserve">Shortfall/ (Surplus) </t>
  </si>
  <si>
    <t>Delayed a year due to the process of submitting an application to the Planning Inspectorate (To commence 2019/20)</t>
  </si>
  <si>
    <t>Codes</t>
  </si>
  <si>
    <t xml:space="preserve">Upgrade existing play area. </t>
  </si>
  <si>
    <t>Appendix A - Original and Proposed schemes for the small leisure capital programme 2018/19 – 2023-24, including associated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</si>
</sst>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6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6" fontId="2" fillId="0" borderId="1" xfId="0" applyNumberFormat="1" applyFont="1" applyBorder="1" applyAlignment="1">
      <alignment horizontal="center" wrapText="1"/>
    </xf>
    <xf numFmtId="6" fontId="1" fillId="0" borderId="0" xfId="0" applyNumberFormat="1" applyFont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6" fontId="2" fillId="0" borderId="6" xfId="0" applyNumberFormat="1" applyFont="1" applyBorder="1" applyAlignment="1">
      <alignment horizontal="center"/>
    </xf>
    <xf numFmtId="6" fontId="2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6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6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6" fontId="2" fillId="5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6" fontId="2" fillId="6" borderId="1" xfId="0" applyNumberFormat="1" applyFont="1" applyFill="1" applyBorder="1" applyAlignment="1">
      <alignment horizontal="center" wrapText="1"/>
    </xf>
    <xf numFmtId="6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6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wrapText="1"/>
    </xf>
    <xf numFmtId="6" fontId="2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40"/>
  <sheetViews>
    <sheetView tabSelected="1" workbookViewId="0">
      <selection activeCell="B3" sqref="B3"/>
    </sheetView>
  </sheetViews>
  <sheetFormatPr defaultRowHeight="15.75" x14ac:dyDescent="0.25"/>
  <cols>
    <col min="1" max="3" width="9.140625" style="2"/>
    <col min="4" max="4" width="13" style="9" customWidth="1"/>
    <col min="5" max="5" width="31.140625" style="3" bestFit="1" customWidth="1"/>
    <col min="6" max="6" width="22.42578125" style="11" bestFit="1" customWidth="1"/>
    <col min="7" max="8" width="33.42578125" style="11" customWidth="1"/>
    <col min="9" max="9" width="53.28515625" style="3" bestFit="1" customWidth="1"/>
    <col min="10" max="16384" width="9.140625" style="2"/>
  </cols>
  <sheetData>
    <row r="1" spans="4:9" x14ac:dyDescent="0.25">
      <c r="D1" s="55" t="s">
        <v>43</v>
      </c>
      <c r="E1" s="55"/>
      <c r="F1" s="55"/>
      <c r="G1" s="55"/>
      <c r="H1" s="55"/>
      <c r="I1" s="55"/>
    </row>
    <row r="4" spans="4:9" s="3" customFormat="1" ht="31.5" x14ac:dyDescent="0.25">
      <c r="D4" s="13" t="s">
        <v>0</v>
      </c>
      <c r="E4" s="8" t="s">
        <v>1</v>
      </c>
      <c r="F4" s="10" t="s">
        <v>2</v>
      </c>
      <c r="G4" s="10" t="s">
        <v>3</v>
      </c>
      <c r="H4" s="10" t="s">
        <v>13</v>
      </c>
      <c r="I4" s="8" t="s">
        <v>4</v>
      </c>
    </row>
    <row r="5" spans="4:9" ht="31.5" x14ac:dyDescent="0.25">
      <c r="D5" s="54" t="s">
        <v>5</v>
      </c>
      <c r="E5" s="7" t="s">
        <v>6</v>
      </c>
      <c r="F5" s="4">
        <v>50000</v>
      </c>
      <c r="G5" s="4">
        <v>50000</v>
      </c>
      <c r="H5" s="4">
        <f>G5-F5</f>
        <v>0</v>
      </c>
      <c r="I5" s="17" t="s">
        <v>8</v>
      </c>
    </row>
    <row r="6" spans="4:9" ht="47.25" x14ac:dyDescent="0.25">
      <c r="D6" s="54"/>
      <c r="E6" s="7" t="s">
        <v>7</v>
      </c>
      <c r="F6" s="4">
        <v>232871</v>
      </c>
      <c r="G6" s="4">
        <v>232871</v>
      </c>
      <c r="H6" s="4">
        <f t="shared" ref="H6:H7" si="0">G6-F6</f>
        <v>0</v>
      </c>
      <c r="I6" s="7" t="s">
        <v>9</v>
      </c>
    </row>
    <row r="7" spans="4:9" ht="26.25" customHeight="1" x14ac:dyDescent="0.25">
      <c r="D7" s="54"/>
      <c r="E7" s="46" t="s">
        <v>22</v>
      </c>
      <c r="F7" s="47">
        <v>0</v>
      </c>
      <c r="G7" s="47">
        <f>100000</f>
        <v>100000</v>
      </c>
      <c r="H7" s="47">
        <f t="shared" si="0"/>
        <v>100000</v>
      </c>
      <c r="I7" s="48"/>
    </row>
    <row r="8" spans="4:9" ht="31.5" x14ac:dyDescent="0.25">
      <c r="D8" s="54"/>
      <c r="E8" s="53" t="s">
        <v>10</v>
      </c>
      <c r="F8" s="4">
        <v>102320</v>
      </c>
      <c r="G8" s="4">
        <v>0</v>
      </c>
      <c r="H8" s="47"/>
      <c r="I8" s="7" t="s">
        <v>11</v>
      </c>
    </row>
    <row r="9" spans="4:9" ht="47.25" x14ac:dyDescent="0.25">
      <c r="D9" s="54"/>
      <c r="E9" s="53"/>
      <c r="F9" s="4"/>
      <c r="G9" s="4"/>
      <c r="H9" s="4">
        <f>G9-F8</f>
        <v>-102320</v>
      </c>
      <c r="I9" s="7" t="s">
        <v>40</v>
      </c>
    </row>
    <row r="10" spans="4:9" ht="31.5" x14ac:dyDescent="0.25">
      <c r="D10" s="20" t="s">
        <v>12</v>
      </c>
      <c r="E10" s="21"/>
      <c r="F10" s="22">
        <f t="shared" ref="F10:G10" si="1">SUM(F5:F9)</f>
        <v>385191</v>
      </c>
      <c r="G10" s="22">
        <f t="shared" si="1"/>
        <v>382871</v>
      </c>
      <c r="H10" s="22">
        <f>SUM(H5:H9)</f>
        <v>-2320</v>
      </c>
      <c r="I10" s="23"/>
    </row>
    <row r="11" spans="4:9" s="46" customFormat="1" x14ac:dyDescent="0.25">
      <c r="D11" s="42"/>
      <c r="E11" s="43"/>
      <c r="F11" s="44"/>
      <c r="G11" s="44"/>
      <c r="H11" s="44"/>
      <c r="I11" s="45"/>
    </row>
    <row r="12" spans="4:9" x14ac:dyDescent="0.25">
      <c r="E12" s="5"/>
    </row>
    <row r="13" spans="4:9" x14ac:dyDescent="0.25">
      <c r="E13" s="5"/>
    </row>
    <row r="14" spans="4:9" x14ac:dyDescent="0.25">
      <c r="D14" s="54" t="s">
        <v>14</v>
      </c>
      <c r="E14" s="6" t="s">
        <v>15</v>
      </c>
      <c r="F14" s="4">
        <v>50000</v>
      </c>
      <c r="G14" s="4">
        <v>0</v>
      </c>
      <c r="H14" s="4">
        <f t="shared" ref="H14:H16" si="2">G14-F14</f>
        <v>-50000</v>
      </c>
      <c r="I14" s="6" t="s">
        <v>16</v>
      </c>
    </row>
    <row r="15" spans="4:9" x14ac:dyDescent="0.25">
      <c r="D15" s="54"/>
      <c r="E15" s="6" t="s">
        <v>17</v>
      </c>
      <c r="F15" s="4">
        <v>50000</v>
      </c>
      <c r="G15" s="4">
        <v>0</v>
      </c>
      <c r="H15" s="4">
        <f t="shared" si="2"/>
        <v>-50000</v>
      </c>
      <c r="I15" s="6" t="s">
        <v>18</v>
      </c>
    </row>
    <row r="16" spans="4:9" ht="47.25" x14ac:dyDescent="0.25">
      <c r="D16" s="54"/>
      <c r="E16" s="49" t="s">
        <v>10</v>
      </c>
      <c r="F16" s="47">
        <v>0</v>
      </c>
      <c r="G16" s="47">
        <v>102300</v>
      </c>
      <c r="H16" s="47">
        <f t="shared" si="2"/>
        <v>102300</v>
      </c>
      <c r="I16" s="48" t="s">
        <v>19</v>
      </c>
    </row>
    <row r="17" spans="4:9" ht="30" customHeight="1" x14ac:dyDescent="0.25">
      <c r="D17" s="28" t="s">
        <v>20</v>
      </c>
      <c r="E17" s="29"/>
      <c r="F17" s="30">
        <f>SUM(F14:F16)</f>
        <v>100000</v>
      </c>
      <c r="G17" s="30">
        <f t="shared" ref="G17:H17" si="3">SUM(G14:G16)</f>
        <v>102300</v>
      </c>
      <c r="H17" s="30">
        <f t="shared" si="3"/>
        <v>2300</v>
      </c>
      <c r="I17" s="29"/>
    </row>
    <row r="20" spans="4:9" x14ac:dyDescent="0.25">
      <c r="D20" s="54" t="s">
        <v>21</v>
      </c>
      <c r="E20" s="6" t="s">
        <v>22</v>
      </c>
      <c r="F20" s="4">
        <f>100000</f>
        <v>100000</v>
      </c>
      <c r="G20" s="4">
        <v>0</v>
      </c>
      <c r="H20" s="4">
        <f t="shared" ref="H20:H22" si="4">G20-F20</f>
        <v>-100000</v>
      </c>
      <c r="I20" s="6" t="s">
        <v>42</v>
      </c>
    </row>
    <row r="21" spans="4:9" x14ac:dyDescent="0.25">
      <c r="D21" s="54"/>
      <c r="E21" s="17" t="s">
        <v>15</v>
      </c>
      <c r="F21" s="4">
        <v>0</v>
      </c>
      <c r="G21" s="4">
        <v>50000</v>
      </c>
      <c r="H21" s="4">
        <f t="shared" si="4"/>
        <v>50000</v>
      </c>
      <c r="I21" s="6" t="s">
        <v>16</v>
      </c>
    </row>
    <row r="22" spans="4:9" x14ac:dyDescent="0.25">
      <c r="D22" s="54"/>
      <c r="E22" s="17" t="s">
        <v>23</v>
      </c>
      <c r="F22" s="4">
        <v>0</v>
      </c>
      <c r="G22" s="4">
        <v>50000</v>
      </c>
      <c r="H22" s="4">
        <f t="shared" si="4"/>
        <v>50000</v>
      </c>
      <c r="I22" s="6" t="s">
        <v>18</v>
      </c>
    </row>
    <row r="23" spans="4:9" ht="30" customHeight="1" x14ac:dyDescent="0.25">
      <c r="D23" s="31" t="s">
        <v>24</v>
      </c>
      <c r="E23" s="32"/>
      <c r="F23" s="33">
        <f>SUM(F20:F22)</f>
        <v>100000</v>
      </c>
      <c r="G23" s="33">
        <f t="shared" ref="G23:H23" si="5">SUM(G20:G22)</f>
        <v>100000</v>
      </c>
      <c r="H23" s="33">
        <f t="shared" si="5"/>
        <v>0</v>
      </c>
      <c r="I23" s="32"/>
    </row>
    <row r="26" spans="4:9" ht="47.25" x14ac:dyDescent="0.25">
      <c r="D26" s="50" t="s">
        <v>25</v>
      </c>
      <c r="E26" s="17" t="s">
        <v>27</v>
      </c>
      <c r="F26" s="4">
        <v>100000</v>
      </c>
      <c r="G26" s="4">
        <v>0</v>
      </c>
      <c r="H26" s="4">
        <f t="shared" ref="H26:H27" si="6">G26-F26</f>
        <v>-100000</v>
      </c>
      <c r="I26" s="7" t="s">
        <v>29</v>
      </c>
    </row>
    <row r="27" spans="4:9" ht="31.5" x14ac:dyDescent="0.25">
      <c r="D27" s="50"/>
      <c r="E27" s="17" t="s">
        <v>26</v>
      </c>
      <c r="F27" s="4">
        <v>0</v>
      </c>
      <c r="G27" s="4">
        <v>100000</v>
      </c>
      <c r="H27" s="4">
        <f t="shared" si="6"/>
        <v>100000</v>
      </c>
      <c r="I27" s="3" t="s">
        <v>30</v>
      </c>
    </row>
    <row r="28" spans="4:9" ht="31.5" x14ac:dyDescent="0.25">
      <c r="D28" s="26" t="s">
        <v>28</v>
      </c>
      <c r="E28" s="27"/>
      <c r="F28" s="34">
        <f>SUM(F26:F27)</f>
        <v>100000</v>
      </c>
      <c r="G28" s="34">
        <f t="shared" ref="G28:H28" si="7">SUM(G26:G27)</f>
        <v>100000</v>
      </c>
      <c r="H28" s="34">
        <f t="shared" si="7"/>
        <v>0</v>
      </c>
      <c r="I28" s="35"/>
    </row>
    <row r="31" spans="4:9" ht="48" customHeight="1" x14ac:dyDescent="0.25">
      <c r="D31" s="50" t="s">
        <v>31</v>
      </c>
      <c r="E31" s="6" t="s">
        <v>32</v>
      </c>
      <c r="F31" s="4">
        <v>0</v>
      </c>
      <c r="G31" s="4">
        <v>100000</v>
      </c>
      <c r="H31" s="4">
        <f t="shared" ref="H31:H32" si="8">G31-F31</f>
        <v>100000</v>
      </c>
      <c r="I31" s="7" t="s">
        <v>29</v>
      </c>
    </row>
    <row r="32" spans="4:9" ht="31.5" x14ac:dyDescent="0.25">
      <c r="D32" s="50"/>
      <c r="E32" s="6" t="s">
        <v>26</v>
      </c>
      <c r="F32" s="4">
        <v>100000</v>
      </c>
      <c r="G32" s="4">
        <v>0</v>
      </c>
      <c r="H32" s="4">
        <f t="shared" si="8"/>
        <v>-100000</v>
      </c>
      <c r="I32" s="7" t="s">
        <v>30</v>
      </c>
    </row>
    <row r="33" spans="4:9" ht="31.5" x14ac:dyDescent="0.25">
      <c r="D33" s="24" t="s">
        <v>37</v>
      </c>
      <c r="E33" s="25"/>
      <c r="F33" s="36">
        <f>SUM(F31:F32)</f>
        <v>100000</v>
      </c>
      <c r="G33" s="36">
        <f t="shared" ref="G33:H33" si="9">SUM(G31:G32)</f>
        <v>100000</v>
      </c>
      <c r="H33" s="36">
        <f t="shared" si="9"/>
        <v>0</v>
      </c>
      <c r="I33" s="37"/>
    </row>
    <row r="35" spans="4:9" ht="29.25" customHeight="1" x14ac:dyDescent="0.25">
      <c r="D35" s="51" t="s">
        <v>33</v>
      </c>
      <c r="E35" s="18" t="s">
        <v>34</v>
      </c>
      <c r="F35" s="19">
        <v>50000</v>
      </c>
      <c r="G35" s="19">
        <v>50000</v>
      </c>
      <c r="H35" s="4">
        <f t="shared" ref="H35:H36" si="10">G35-F35</f>
        <v>0</v>
      </c>
      <c r="I35" s="6" t="s">
        <v>36</v>
      </c>
    </row>
    <row r="36" spans="4:9" ht="25.5" customHeight="1" x14ac:dyDescent="0.25">
      <c r="D36" s="52"/>
      <c r="E36" s="6" t="s">
        <v>35</v>
      </c>
      <c r="F36" s="4">
        <v>50000</v>
      </c>
      <c r="G36" s="4">
        <v>50000</v>
      </c>
      <c r="H36" s="4">
        <f t="shared" si="10"/>
        <v>0</v>
      </c>
      <c r="I36" s="6" t="s">
        <v>36</v>
      </c>
    </row>
    <row r="37" spans="4:9" ht="31.5" x14ac:dyDescent="0.25">
      <c r="D37" s="38" t="s">
        <v>38</v>
      </c>
      <c r="E37" s="39"/>
      <c r="F37" s="40">
        <f>SUM(F35:F36)</f>
        <v>100000</v>
      </c>
      <c r="G37" s="40">
        <f t="shared" ref="G37:H37" si="11">SUM(G35:G36)</f>
        <v>100000</v>
      </c>
      <c r="H37" s="40">
        <f t="shared" si="11"/>
        <v>0</v>
      </c>
      <c r="I37" s="41"/>
    </row>
    <row r="40" spans="4:9" ht="31.5" x14ac:dyDescent="0.25">
      <c r="D40" s="13" t="s">
        <v>39</v>
      </c>
      <c r="E40" s="14"/>
      <c r="F40" s="15"/>
      <c r="G40" s="16"/>
      <c r="H40" s="12">
        <f>H10+H17+H23+H28+H33+H37</f>
        <v>-20</v>
      </c>
      <c r="I40" s="8"/>
    </row>
  </sheetData>
  <mergeCells count="8">
    <mergeCell ref="D1:I1"/>
    <mergeCell ref="D26:D27"/>
    <mergeCell ref="D31:D32"/>
    <mergeCell ref="D35:D36"/>
    <mergeCell ref="E8:E9"/>
    <mergeCell ref="D5:D9"/>
    <mergeCell ref="D14:D16"/>
    <mergeCell ref="D20:D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C4" sqref="C4"/>
    </sheetView>
  </sheetViews>
  <sheetFormatPr defaultRowHeight="15" x14ac:dyDescent="0.25"/>
  <cols>
    <col min="2" max="2" width="15.7109375" customWidth="1"/>
    <col min="4" max="4" width="22" bestFit="1" customWidth="1"/>
  </cols>
  <sheetData>
    <row r="2" spans="2:5" x14ac:dyDescent="0.25">
      <c r="B2" t="s">
        <v>0</v>
      </c>
      <c r="C2" t="s">
        <v>41</v>
      </c>
    </row>
    <row r="3" spans="2:5" x14ac:dyDescent="0.25">
      <c r="B3" t="s">
        <v>5</v>
      </c>
      <c r="C3">
        <v>7926</v>
      </c>
      <c r="D3" t="s">
        <v>10</v>
      </c>
      <c r="E3" s="1">
        <v>102320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Funding </vt:lpstr>
      <vt:lpstr>Sheet3</vt:lpstr>
    </vt:vector>
  </TitlesOfParts>
  <Company>L&amp;Q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Temitope Opeyemi</dc:creator>
  <cp:lastModifiedBy>Charlotte Gomes</cp:lastModifiedBy>
  <dcterms:created xsi:type="dcterms:W3CDTF">2018-06-19T14:22:18Z</dcterms:created>
  <dcterms:modified xsi:type="dcterms:W3CDTF">2018-06-21T09:05:25Z</dcterms:modified>
</cp:coreProperties>
</file>