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3" i="1" l="1"/>
  <c r="K17" i="1"/>
  <c r="K18" i="1"/>
  <c r="K19" i="1"/>
  <c r="K20" i="1"/>
  <c r="K21" i="1"/>
  <c r="K22" i="1"/>
  <c r="K16" i="1"/>
  <c r="C19" i="1" l="1"/>
  <c r="L6" i="1" s="1"/>
  <c r="N24" i="1"/>
  <c r="M24" i="1"/>
  <c r="O17" i="1"/>
  <c r="O18" i="1"/>
  <c r="O19" i="1"/>
  <c r="O20" i="1"/>
  <c r="O21" i="1"/>
  <c r="O22" i="1"/>
  <c r="O23" i="1"/>
  <c r="O16" i="1"/>
  <c r="K12" i="1"/>
  <c r="K24" i="1" s="1"/>
  <c r="L24" i="1"/>
  <c r="L5" i="1"/>
  <c r="L11" i="1"/>
  <c r="N8" i="1"/>
  <c r="N4" i="1"/>
  <c r="L8" i="1"/>
  <c r="L9" i="1"/>
  <c r="F19" i="1"/>
  <c r="F21" i="1" s="1"/>
  <c r="E19" i="1"/>
  <c r="N10" i="1" s="1"/>
  <c r="D19" i="1"/>
  <c r="M4" i="1" s="1"/>
  <c r="F18" i="1"/>
  <c r="D12" i="1"/>
  <c r="E12" i="1"/>
  <c r="F12" i="1"/>
  <c r="G12" i="1"/>
  <c r="C12" i="1"/>
  <c r="O8" i="1" l="1"/>
  <c r="O5" i="1"/>
  <c r="M8" i="1"/>
  <c r="M11" i="1"/>
  <c r="M7" i="1"/>
  <c r="N11" i="1"/>
  <c r="N7" i="1"/>
  <c r="L7" i="1"/>
  <c r="O7" i="1" s="1"/>
  <c r="M10" i="1"/>
  <c r="M6" i="1"/>
  <c r="O6" i="1" s="1"/>
  <c r="N6" i="1"/>
  <c r="L4" i="1"/>
  <c r="O4" i="1" s="1"/>
  <c r="L10" i="1"/>
  <c r="O10" i="1" s="1"/>
  <c r="M9" i="1"/>
  <c r="O9" i="1" s="1"/>
  <c r="M5" i="1"/>
  <c r="N9" i="1"/>
  <c r="N5" i="1"/>
  <c r="M26" i="1"/>
  <c r="D20" i="1" s="1"/>
  <c r="D21" i="1" s="1"/>
  <c r="N26" i="1"/>
  <c r="E20" i="1" s="1"/>
  <c r="E21" i="1" s="1"/>
  <c r="L26" i="1"/>
  <c r="C20" i="1" s="1"/>
  <c r="C21" i="1" s="1"/>
  <c r="O11" i="1" l="1"/>
  <c r="O12" i="1"/>
  <c r="M12" i="1"/>
  <c r="L12" i="1"/>
  <c r="N12" i="1"/>
  <c r="O24" i="1"/>
</calcChain>
</file>

<file path=xl/sharedStrings.xml><?xml version="1.0" encoding="utf-8"?>
<sst xmlns="http://schemas.openxmlformats.org/spreadsheetml/2006/main" count="58" uniqueCount="24">
  <si>
    <t>Body</t>
  </si>
  <si>
    <t>Seats Available</t>
  </si>
  <si>
    <t>Con</t>
  </si>
  <si>
    <t>Labour</t>
  </si>
  <si>
    <t>Lib Dem</t>
  </si>
  <si>
    <t>Total</t>
  </si>
  <si>
    <t>Council Tax Setting Committee</t>
  </si>
  <si>
    <t>Planning Committee</t>
  </si>
  <si>
    <t>Regulatory Services Committee</t>
  </si>
  <si>
    <t>Licensing Committee</t>
  </si>
  <si>
    <t>Policy and Resources Committee</t>
  </si>
  <si>
    <t>Infrastructure, Housing and Economic Development Committee</t>
  </si>
  <si>
    <t>Leisure, Environment and Community Committee</t>
  </si>
  <si>
    <t>Audit Committee</t>
  </si>
  <si>
    <t>TOTAL</t>
  </si>
  <si>
    <t>* Divisor 39</t>
  </si>
  <si>
    <t>Committee</t>
  </si>
  <si>
    <t>Council Composition (Groups)</t>
  </si>
  <si>
    <t xml:space="preserve">Proportional Allocation * </t>
  </si>
  <si>
    <t>Total Allocation</t>
  </si>
  <si>
    <t>Above  Rounded to nearest 1 person</t>
  </si>
  <si>
    <t>Percentage</t>
  </si>
  <si>
    <t>Diff</t>
  </si>
  <si>
    <t xml:space="preserve">Increase Audit seats to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</si>
</sst>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10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justify" vertical="center" wrapText="1"/>
    </xf>
    <xf numFmtId="10" fontId="1" fillId="2" borderId="21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1" fontId="2" fillId="0" borderId="11" xfId="0" applyNumberFormat="1" applyFont="1" applyBorder="1"/>
    <xf numFmtId="1" fontId="3" fillId="0" borderId="13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2" fillId="2" borderId="11" xfId="0" applyNumberFormat="1" applyFont="1" applyFill="1" applyBorder="1"/>
    <xf numFmtId="1" fontId="3" fillId="2" borderId="13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abSelected="1" view="pageBreakPreview" zoomScaleNormal="100" zoomScaleSheetLayoutView="100" workbookViewId="0">
      <selection activeCell="L11" sqref="L11"/>
    </sheetView>
  </sheetViews>
  <sheetFormatPr defaultRowHeight="15.75" x14ac:dyDescent="0.25"/>
  <cols>
    <col min="1" max="1" width="9.140625" style="2"/>
    <col min="2" max="2" width="40" style="2" customWidth="1"/>
    <col min="3" max="3" width="12.7109375" style="2" customWidth="1"/>
    <col min="4" max="5" width="9.140625" style="2"/>
    <col min="6" max="6" width="10.28515625" style="2" bestFit="1" customWidth="1"/>
    <col min="7" max="7" width="12.140625" style="2" customWidth="1"/>
    <col min="8" max="9" width="9.140625" style="2"/>
    <col min="10" max="10" width="46.140625" style="2" customWidth="1"/>
    <col min="11" max="11" width="11.28515625" style="2" customWidth="1"/>
    <col min="12" max="14" width="14.85546875" style="2" bestFit="1" customWidth="1"/>
    <col min="15" max="15" width="9.140625" style="42"/>
    <col min="16" max="16384" width="9.140625" style="2"/>
  </cols>
  <sheetData>
    <row r="1" spans="2:15" ht="16.5" thickBot="1" x14ac:dyDescent="0.3"/>
    <row r="2" spans="2:15" ht="16.5" thickBot="1" x14ac:dyDescent="0.3">
      <c r="B2" s="1"/>
      <c r="J2" s="5"/>
      <c r="K2" s="6"/>
      <c r="L2" s="6"/>
      <c r="M2" s="6"/>
      <c r="N2" s="6"/>
      <c r="O2" s="43"/>
    </row>
    <row r="3" spans="2:15" ht="60" customHeight="1" thickTop="1" thickBot="1" x14ac:dyDescent="0.3">
      <c r="B3" s="1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 t="s">
        <v>5</v>
      </c>
      <c r="J3" s="7" t="s">
        <v>0</v>
      </c>
      <c r="K3" s="3" t="s">
        <v>1</v>
      </c>
      <c r="L3" s="3" t="s">
        <v>2</v>
      </c>
      <c r="M3" s="3" t="s">
        <v>3</v>
      </c>
      <c r="N3" s="3" t="s">
        <v>4</v>
      </c>
      <c r="O3" s="44" t="s">
        <v>5</v>
      </c>
    </row>
    <row r="4" spans="2:15" ht="17.25" thickTop="1" thickBot="1" x14ac:dyDescent="0.3">
      <c r="B4" s="9" t="s">
        <v>6</v>
      </c>
      <c r="C4" s="4">
        <v>5</v>
      </c>
      <c r="D4" s="4">
        <v>2</v>
      </c>
      <c r="E4" s="4">
        <v>0</v>
      </c>
      <c r="F4" s="4">
        <v>3</v>
      </c>
      <c r="G4" s="8">
        <v>5</v>
      </c>
      <c r="J4" s="9" t="s">
        <v>6</v>
      </c>
      <c r="K4" s="4">
        <v>5</v>
      </c>
      <c r="L4" s="17">
        <f>K4*$C$19</f>
        <v>2.0512820512820511</v>
      </c>
      <c r="M4" s="17">
        <f>K4*$D$19</f>
        <v>0.38461538461538464</v>
      </c>
      <c r="N4" s="17">
        <f>K4*$E$19</f>
        <v>2.5641025641025639</v>
      </c>
      <c r="O4" s="44">
        <f>SUM(L4:N4)</f>
        <v>5</v>
      </c>
    </row>
    <row r="5" spans="2:15" ht="17.25" thickTop="1" thickBot="1" x14ac:dyDescent="0.3">
      <c r="B5" s="9" t="s">
        <v>7</v>
      </c>
      <c r="C5" s="4">
        <v>11</v>
      </c>
      <c r="D5" s="4">
        <v>4</v>
      </c>
      <c r="E5" s="4">
        <v>1</v>
      </c>
      <c r="F5" s="4">
        <v>6</v>
      </c>
      <c r="G5" s="8">
        <v>11</v>
      </c>
      <c r="J5" s="9" t="s">
        <v>7</v>
      </c>
      <c r="K5" s="4">
        <v>11</v>
      </c>
      <c r="L5" s="17">
        <f>K5*$C$19</f>
        <v>4.5128205128205128</v>
      </c>
      <c r="M5" s="17">
        <f t="shared" ref="M5:M11" si="0">K5*$D$19</f>
        <v>0.84615384615384626</v>
      </c>
      <c r="N5" s="17">
        <f t="shared" ref="N5:N11" si="1">K5*$E$19</f>
        <v>5.6410256410256405</v>
      </c>
      <c r="O5" s="44">
        <f t="shared" ref="O5:O11" si="2">SUM(L5:N5)</f>
        <v>11</v>
      </c>
    </row>
    <row r="6" spans="2:15" ht="17.25" thickTop="1" thickBot="1" x14ac:dyDescent="0.3">
      <c r="B6" s="9" t="s">
        <v>8</v>
      </c>
      <c r="C6" s="4">
        <v>11</v>
      </c>
      <c r="D6" s="4">
        <v>4</v>
      </c>
      <c r="E6" s="4">
        <v>1</v>
      </c>
      <c r="F6" s="4">
        <v>6</v>
      </c>
      <c r="G6" s="8">
        <v>11</v>
      </c>
      <c r="J6" s="9" t="s">
        <v>8</v>
      </c>
      <c r="K6" s="4">
        <v>11</v>
      </c>
      <c r="L6" s="17">
        <f t="shared" ref="L6:L11" si="3">K6*$C$19</f>
        <v>4.5128205128205128</v>
      </c>
      <c r="M6" s="17">
        <f t="shared" si="0"/>
        <v>0.84615384615384626</v>
      </c>
      <c r="N6" s="17">
        <f t="shared" si="1"/>
        <v>5.6410256410256405</v>
      </c>
      <c r="O6" s="44">
        <f t="shared" si="2"/>
        <v>11</v>
      </c>
    </row>
    <row r="7" spans="2:15" ht="17.25" thickTop="1" thickBot="1" x14ac:dyDescent="0.3">
      <c r="B7" s="9" t="s">
        <v>9</v>
      </c>
      <c r="C7" s="4">
        <v>11</v>
      </c>
      <c r="D7" s="4">
        <v>4</v>
      </c>
      <c r="E7" s="4">
        <v>1</v>
      </c>
      <c r="F7" s="4">
        <v>6</v>
      </c>
      <c r="G7" s="8">
        <v>11</v>
      </c>
      <c r="J7" s="9" t="s">
        <v>9</v>
      </c>
      <c r="K7" s="4">
        <v>11</v>
      </c>
      <c r="L7" s="17">
        <f t="shared" si="3"/>
        <v>4.5128205128205128</v>
      </c>
      <c r="M7" s="17">
        <f t="shared" si="0"/>
        <v>0.84615384615384626</v>
      </c>
      <c r="N7" s="17">
        <f t="shared" si="1"/>
        <v>5.6410256410256405</v>
      </c>
      <c r="O7" s="44">
        <f t="shared" si="2"/>
        <v>11</v>
      </c>
    </row>
    <row r="8" spans="2:15" ht="17.25" thickTop="1" thickBot="1" x14ac:dyDescent="0.3">
      <c r="B8" s="9" t="s">
        <v>10</v>
      </c>
      <c r="C8" s="4">
        <v>15</v>
      </c>
      <c r="D8" s="4">
        <v>6</v>
      </c>
      <c r="E8" s="4">
        <v>1</v>
      </c>
      <c r="F8" s="4">
        <v>8</v>
      </c>
      <c r="G8" s="8">
        <v>15</v>
      </c>
      <c r="J8" s="9" t="s">
        <v>10</v>
      </c>
      <c r="K8" s="4">
        <v>15</v>
      </c>
      <c r="L8" s="17">
        <f t="shared" si="3"/>
        <v>6.1538461538461533</v>
      </c>
      <c r="M8" s="17">
        <f t="shared" si="0"/>
        <v>1.153846153846154</v>
      </c>
      <c r="N8" s="17">
        <f t="shared" si="1"/>
        <v>7.6923076923076916</v>
      </c>
      <c r="O8" s="44">
        <f t="shared" si="2"/>
        <v>15</v>
      </c>
    </row>
    <row r="9" spans="2:15" ht="48.75" thickTop="1" thickBot="1" x14ac:dyDescent="0.3">
      <c r="B9" s="9" t="s">
        <v>11</v>
      </c>
      <c r="C9" s="4">
        <v>11</v>
      </c>
      <c r="D9" s="4">
        <v>4</v>
      </c>
      <c r="E9" s="4">
        <v>1</v>
      </c>
      <c r="F9" s="4">
        <v>6</v>
      </c>
      <c r="G9" s="8">
        <v>11</v>
      </c>
      <c r="J9" s="9" t="s">
        <v>11</v>
      </c>
      <c r="K9" s="4">
        <v>11</v>
      </c>
      <c r="L9" s="17">
        <f t="shared" si="3"/>
        <v>4.5128205128205128</v>
      </c>
      <c r="M9" s="17">
        <f t="shared" si="0"/>
        <v>0.84615384615384626</v>
      </c>
      <c r="N9" s="17">
        <f t="shared" si="1"/>
        <v>5.6410256410256405</v>
      </c>
      <c r="O9" s="44">
        <f t="shared" si="2"/>
        <v>11</v>
      </c>
    </row>
    <row r="10" spans="2:15" ht="33" thickTop="1" thickBot="1" x14ac:dyDescent="0.3">
      <c r="B10" s="9" t="s">
        <v>12</v>
      </c>
      <c r="C10" s="4">
        <v>11</v>
      </c>
      <c r="D10" s="4">
        <v>4</v>
      </c>
      <c r="E10" s="4">
        <v>1</v>
      </c>
      <c r="F10" s="4">
        <v>6</v>
      </c>
      <c r="G10" s="8">
        <v>11</v>
      </c>
      <c r="J10" s="9" t="s">
        <v>12</v>
      </c>
      <c r="K10" s="4">
        <v>11</v>
      </c>
      <c r="L10" s="17">
        <f t="shared" si="3"/>
        <v>4.5128205128205128</v>
      </c>
      <c r="M10" s="17">
        <f t="shared" si="0"/>
        <v>0.84615384615384626</v>
      </c>
      <c r="N10" s="17">
        <f t="shared" si="1"/>
        <v>5.6410256410256405</v>
      </c>
      <c r="O10" s="44">
        <f t="shared" si="2"/>
        <v>11</v>
      </c>
    </row>
    <row r="11" spans="2:15" ht="17.25" thickTop="1" thickBot="1" x14ac:dyDescent="0.3">
      <c r="B11" s="9" t="s">
        <v>13</v>
      </c>
      <c r="C11" s="4">
        <v>7</v>
      </c>
      <c r="D11" s="4">
        <v>2</v>
      </c>
      <c r="E11" s="4">
        <v>1</v>
      </c>
      <c r="F11" s="4">
        <v>4</v>
      </c>
      <c r="G11" s="8">
        <v>7</v>
      </c>
      <c r="J11" s="9" t="s">
        <v>13</v>
      </c>
      <c r="K11" s="4">
        <v>9</v>
      </c>
      <c r="L11" s="17">
        <f t="shared" si="3"/>
        <v>3.6923076923076921</v>
      </c>
      <c r="M11" s="17">
        <f t="shared" si="0"/>
        <v>0.69230769230769229</v>
      </c>
      <c r="N11" s="17">
        <f t="shared" si="1"/>
        <v>4.615384615384615</v>
      </c>
      <c r="O11" s="44">
        <f t="shared" si="2"/>
        <v>9</v>
      </c>
    </row>
    <row r="12" spans="2:15" ht="17.25" thickTop="1" thickBot="1" x14ac:dyDescent="0.3">
      <c r="B12" s="10" t="s">
        <v>14</v>
      </c>
      <c r="C12" s="11">
        <f>SUM(C4:C11)</f>
        <v>82</v>
      </c>
      <c r="D12" s="11">
        <f t="shared" ref="D12:G12" si="4">SUM(D4:D11)</f>
        <v>30</v>
      </c>
      <c r="E12" s="11">
        <f t="shared" si="4"/>
        <v>7</v>
      </c>
      <c r="F12" s="11">
        <f t="shared" si="4"/>
        <v>45</v>
      </c>
      <c r="G12" s="12">
        <f t="shared" si="4"/>
        <v>82</v>
      </c>
      <c r="J12" s="10" t="s">
        <v>14</v>
      </c>
      <c r="K12" s="11">
        <f>SUM(K4:K11)</f>
        <v>84</v>
      </c>
      <c r="L12" s="16">
        <f>SUM(L4:L11)</f>
        <v>34.46153846153846</v>
      </c>
      <c r="M12" s="16">
        <f t="shared" ref="M12" si="5">SUM(M4:M11)</f>
        <v>6.4615384615384626</v>
      </c>
      <c r="N12" s="16">
        <f>SUM(N4:N11)</f>
        <v>43.076923076923073</v>
      </c>
      <c r="O12" s="45">
        <f t="shared" ref="O12" si="6">SUM(O4:O11)</f>
        <v>84</v>
      </c>
    </row>
    <row r="13" spans="2:15" ht="30.75" thickBot="1" x14ac:dyDescent="0.3">
      <c r="C13" s="1" t="s">
        <v>15</v>
      </c>
      <c r="J13" s="18" t="s">
        <v>20</v>
      </c>
    </row>
    <row r="14" spans="2:15" ht="16.5" thickBot="1" x14ac:dyDescent="0.3">
      <c r="J14" s="27"/>
      <c r="K14" s="28"/>
      <c r="L14" s="28"/>
      <c r="M14" s="28"/>
      <c r="N14" s="28"/>
      <c r="O14" s="46"/>
    </row>
    <row r="15" spans="2:15" ht="33" thickTop="1" thickBot="1" x14ac:dyDescent="0.3">
      <c r="B15" s="52" t="s">
        <v>23</v>
      </c>
      <c r="C15" s="53"/>
      <c r="J15" s="29" t="s">
        <v>0</v>
      </c>
      <c r="K15" s="30" t="s">
        <v>1</v>
      </c>
      <c r="L15" s="30" t="s">
        <v>2</v>
      </c>
      <c r="M15" s="30" t="s">
        <v>3</v>
      </c>
      <c r="N15" s="30" t="s">
        <v>4</v>
      </c>
      <c r="O15" s="47" t="s">
        <v>5</v>
      </c>
    </row>
    <row r="16" spans="2:15" ht="17.25" thickTop="1" thickBot="1" x14ac:dyDescent="0.3">
      <c r="B16" s="1"/>
      <c r="J16" s="31" t="s">
        <v>6</v>
      </c>
      <c r="K16" s="32">
        <f>K4</f>
        <v>5</v>
      </c>
      <c r="L16" s="33">
        <v>2</v>
      </c>
      <c r="M16" s="33">
        <v>0</v>
      </c>
      <c r="N16" s="33">
        <v>3</v>
      </c>
      <c r="O16" s="47">
        <f>SUM(L16:N16)</f>
        <v>5</v>
      </c>
    </row>
    <row r="17" spans="2:15" ht="33" thickTop="1" thickBot="1" x14ac:dyDescent="0.3">
      <c r="B17" s="20" t="s">
        <v>16</v>
      </c>
      <c r="C17" s="21" t="s">
        <v>2</v>
      </c>
      <c r="D17" s="22" t="s">
        <v>3</v>
      </c>
      <c r="E17" s="22" t="s">
        <v>4</v>
      </c>
      <c r="F17" s="22" t="s">
        <v>5</v>
      </c>
      <c r="J17" s="31" t="s">
        <v>7</v>
      </c>
      <c r="K17" s="32">
        <f t="shared" ref="K17:K24" si="7">K5</f>
        <v>11</v>
      </c>
      <c r="L17" s="33">
        <v>4</v>
      </c>
      <c r="M17" s="33">
        <v>1</v>
      </c>
      <c r="N17" s="33">
        <v>6</v>
      </c>
      <c r="O17" s="47">
        <f t="shared" ref="O17:O23" si="8">SUM(L17:N17)</f>
        <v>11</v>
      </c>
    </row>
    <row r="18" spans="2:15" ht="17.25" thickTop="1" thickBot="1" x14ac:dyDescent="0.3">
      <c r="B18" s="36" t="s">
        <v>17</v>
      </c>
      <c r="C18" s="23">
        <v>16</v>
      </c>
      <c r="D18" s="23">
        <v>3</v>
      </c>
      <c r="E18" s="23">
        <v>20</v>
      </c>
      <c r="F18" s="23">
        <f>SUM(C18:E18)</f>
        <v>39</v>
      </c>
      <c r="J18" s="31" t="s">
        <v>8</v>
      </c>
      <c r="K18" s="32">
        <f t="shared" si="7"/>
        <v>11</v>
      </c>
      <c r="L18" s="33">
        <v>4</v>
      </c>
      <c r="M18" s="33">
        <v>1</v>
      </c>
      <c r="N18" s="33">
        <v>6</v>
      </c>
      <c r="O18" s="47">
        <f t="shared" si="8"/>
        <v>11</v>
      </c>
    </row>
    <row r="19" spans="2:15" ht="17.25" thickTop="1" thickBot="1" x14ac:dyDescent="0.3">
      <c r="B19" s="37" t="s">
        <v>18</v>
      </c>
      <c r="C19" s="38">
        <f>C18/(F18)</f>
        <v>0.41025641025641024</v>
      </c>
      <c r="D19" s="38">
        <f>D18/(F18)</f>
        <v>7.6923076923076927E-2</v>
      </c>
      <c r="E19" s="38">
        <f>E18/(F18)</f>
        <v>0.51282051282051277</v>
      </c>
      <c r="F19" s="38">
        <f>F18/(F18)</f>
        <v>1</v>
      </c>
      <c r="J19" s="31" t="s">
        <v>9</v>
      </c>
      <c r="K19" s="32">
        <f t="shared" si="7"/>
        <v>11</v>
      </c>
      <c r="L19" s="33">
        <v>4</v>
      </c>
      <c r="M19" s="33">
        <v>1</v>
      </c>
      <c r="N19" s="33">
        <v>6</v>
      </c>
      <c r="O19" s="47">
        <f t="shared" si="8"/>
        <v>11</v>
      </c>
    </row>
    <row r="20" spans="2:15" ht="27" customHeight="1" thickTop="1" thickBot="1" x14ac:dyDescent="0.3">
      <c r="B20" s="24" t="s">
        <v>19</v>
      </c>
      <c r="C20" s="25">
        <f>L26</f>
        <v>0.36904761904761907</v>
      </c>
      <c r="D20" s="25">
        <f t="shared" ref="D20:E20" si="9">M26</f>
        <v>8.3333333333333329E-2</v>
      </c>
      <c r="E20" s="25">
        <f t="shared" si="9"/>
        <v>0.54761904761904767</v>
      </c>
      <c r="F20" s="26">
        <v>1</v>
      </c>
      <c r="J20" s="31" t="s">
        <v>10</v>
      </c>
      <c r="K20" s="32">
        <f t="shared" si="7"/>
        <v>15</v>
      </c>
      <c r="L20" s="33">
        <v>6</v>
      </c>
      <c r="M20" s="33">
        <v>1</v>
      </c>
      <c r="N20" s="33">
        <v>8</v>
      </c>
      <c r="O20" s="47">
        <f t="shared" si="8"/>
        <v>15</v>
      </c>
    </row>
    <row r="21" spans="2:15" ht="27" customHeight="1" thickTop="1" thickBot="1" x14ac:dyDescent="0.3">
      <c r="B21" s="50" t="s">
        <v>22</v>
      </c>
      <c r="C21" s="51">
        <f>C20-C19</f>
        <v>-4.1208791208791173E-2</v>
      </c>
      <c r="D21" s="51">
        <f t="shared" ref="D21:F21" si="10">D20-D19</f>
        <v>6.4102564102564014E-3</v>
      </c>
      <c r="E21" s="51">
        <f t="shared" si="10"/>
        <v>3.4798534798534897E-2</v>
      </c>
      <c r="F21" s="51">
        <f t="shared" si="10"/>
        <v>0</v>
      </c>
      <c r="J21" s="31" t="s">
        <v>11</v>
      </c>
      <c r="K21" s="32">
        <f t="shared" si="7"/>
        <v>11</v>
      </c>
      <c r="L21" s="33">
        <v>4</v>
      </c>
      <c r="M21" s="33">
        <v>1</v>
      </c>
      <c r="N21" s="33">
        <v>6</v>
      </c>
      <c r="O21" s="47">
        <f t="shared" si="8"/>
        <v>11</v>
      </c>
    </row>
    <row r="22" spans="2:15" ht="33" thickTop="1" thickBot="1" x14ac:dyDescent="0.3">
      <c r="J22" s="31" t="s">
        <v>12</v>
      </c>
      <c r="K22" s="32">
        <f t="shared" si="7"/>
        <v>11</v>
      </c>
      <c r="L22" s="33">
        <v>4</v>
      </c>
      <c r="M22" s="33">
        <v>1</v>
      </c>
      <c r="N22" s="33">
        <v>6</v>
      </c>
      <c r="O22" s="47">
        <f t="shared" si="8"/>
        <v>11</v>
      </c>
    </row>
    <row r="23" spans="2:15" ht="17.25" thickTop="1" thickBot="1" x14ac:dyDescent="0.3">
      <c r="J23" s="39" t="s">
        <v>13</v>
      </c>
      <c r="K23" s="40">
        <f t="shared" si="7"/>
        <v>9</v>
      </c>
      <c r="L23" s="41">
        <v>3</v>
      </c>
      <c r="M23" s="41">
        <v>1</v>
      </c>
      <c r="N23" s="41">
        <v>5</v>
      </c>
      <c r="O23" s="48">
        <f t="shared" si="8"/>
        <v>9</v>
      </c>
    </row>
    <row r="24" spans="2:15" ht="17.25" thickTop="1" thickBot="1" x14ac:dyDescent="0.3">
      <c r="J24" s="34" t="s">
        <v>14</v>
      </c>
      <c r="K24" s="32">
        <f t="shared" si="7"/>
        <v>84</v>
      </c>
      <c r="L24" s="35">
        <f>SUM(L16:L23)</f>
        <v>31</v>
      </c>
      <c r="M24" s="35">
        <f>SUM(M16:M23)</f>
        <v>7</v>
      </c>
      <c r="N24" s="35">
        <f>SUM(N16:N23)</f>
        <v>46</v>
      </c>
      <c r="O24" s="49">
        <f t="shared" ref="O24" si="11">SUM(O16:O23)</f>
        <v>84</v>
      </c>
    </row>
    <row r="26" spans="2:15" x14ac:dyDescent="0.25">
      <c r="J26" s="18" t="s">
        <v>21</v>
      </c>
      <c r="K26" s="18"/>
      <c r="L26" s="19">
        <f>L24/K24</f>
        <v>0.36904761904761907</v>
      </c>
      <c r="M26" s="19">
        <f>M24/K24</f>
        <v>8.3333333333333329E-2</v>
      </c>
      <c r="N26" s="19">
        <f>N24/K24</f>
        <v>0.54761904761904767</v>
      </c>
    </row>
  </sheetData>
  <pageMargins left="0.7" right="0.7" top="0.75" bottom="0.75" header="0.3" footer="0.3"/>
  <pageSetup paperSize="9" scale="56" orientation="landscape" verticalDpi="0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L&amp;Q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Pollard</dc:creator>
  <cp:lastModifiedBy>Nigel Pollard</cp:lastModifiedBy>
  <dcterms:created xsi:type="dcterms:W3CDTF">2018-05-14T09:03:28Z</dcterms:created>
  <dcterms:modified xsi:type="dcterms:W3CDTF">2018-05-21T15:38:26Z</dcterms:modified>
</cp:coreProperties>
</file>